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1C43B555-61F2-4182-A6F2-665CCAAF45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Лист1!$A$1:$I$92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37" i="1"/>
  <c r="I37" i="1" s="1"/>
  <c r="F36" i="1"/>
  <c r="I36" i="1" s="1"/>
  <c r="I13" i="1"/>
  <c r="F15" i="1"/>
  <c r="F14" i="1"/>
  <c r="I14" i="1" s="1"/>
  <c r="F19" i="1"/>
  <c r="I19" i="1" s="1"/>
  <c r="I62" i="1"/>
  <c r="F65" i="1"/>
  <c r="I65" i="1" s="1"/>
  <c r="F64" i="1"/>
  <c r="I64" i="1" s="1"/>
  <c r="F57" i="1"/>
  <c r="I57" i="1" s="1"/>
  <c r="F58" i="1"/>
  <c r="I58" i="1" s="1"/>
  <c r="F59" i="1"/>
  <c r="I59" i="1" s="1"/>
  <c r="F60" i="1"/>
  <c r="I60" i="1" s="1"/>
  <c r="F61" i="1"/>
  <c r="I61" i="1" s="1"/>
  <c r="F56" i="1"/>
  <c r="I56" i="1" s="1"/>
  <c r="F49" i="1"/>
  <c r="I49" i="1" s="1"/>
  <c r="F50" i="1"/>
  <c r="I50" i="1" s="1"/>
  <c r="F52" i="1"/>
  <c r="I52" i="1" s="1"/>
  <c r="F53" i="1"/>
  <c r="I53" i="1" s="1"/>
  <c r="I54" i="1"/>
  <c r="F48" i="1"/>
  <c r="I48" i="1" s="1"/>
  <c r="F41" i="1"/>
  <c r="I41" i="1" s="1"/>
  <c r="F42" i="1"/>
  <c r="I42" i="1" s="1"/>
  <c r="F43" i="1"/>
  <c r="I43" i="1" s="1"/>
  <c r="F44" i="1"/>
  <c r="I44" i="1" s="1"/>
  <c r="F40" i="1"/>
  <c r="I40" i="1" s="1"/>
  <c r="I38" i="1"/>
  <c r="F34" i="1"/>
  <c r="I34" i="1" s="1"/>
  <c r="F29" i="1"/>
  <c r="I29" i="1" s="1"/>
  <c r="F30" i="1"/>
  <c r="I30" i="1" s="1"/>
  <c r="F31" i="1"/>
  <c r="I31" i="1" s="1"/>
  <c r="F32" i="1"/>
  <c r="I32" i="1" s="1"/>
  <c r="F33" i="1"/>
  <c r="I33" i="1" s="1"/>
  <c r="F27" i="1"/>
  <c r="I27" i="1" s="1"/>
  <c r="F24" i="1"/>
  <c r="I24" i="1" s="1"/>
  <c r="F23" i="1"/>
  <c r="I23" i="1" s="1"/>
  <c r="I22" i="1"/>
  <c r="F20" i="1"/>
  <c r="I20" i="1" s="1"/>
  <c r="F21" i="1"/>
  <c r="I21" i="1" s="1"/>
  <c r="F18" i="1"/>
  <c r="I18" i="1" s="1"/>
  <c r="F17" i="1"/>
  <c r="I17" i="1" s="1"/>
  <c r="F16" i="1"/>
  <c r="I16" i="1" s="1"/>
  <c r="I45" i="1"/>
  <c r="F11" i="1" l="1"/>
  <c r="F46" i="1"/>
  <c r="I46" i="1" s="1"/>
  <c r="F26" i="1"/>
  <c r="I26" i="1" s="1"/>
  <c r="I11" i="1"/>
  <c r="I12" i="1"/>
  <c r="I10" i="1" s="1"/>
  <c r="I25" i="1" l="1"/>
  <c r="F66" i="1"/>
  <c r="F10" i="1"/>
  <c r="I66" i="1"/>
  <c r="F25" i="1"/>
</calcChain>
</file>

<file path=xl/sharedStrings.xml><?xml version="1.0" encoding="utf-8"?>
<sst xmlns="http://schemas.openxmlformats.org/spreadsheetml/2006/main" count="117" uniqueCount="75">
  <si>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</si>
  <si>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</si>
  <si>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</si>
  <si>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</si>
  <si>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</si>
  <si>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</si>
  <si>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</si>
  <si>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</si>
  <si>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Заявитель (софинансирование)</t>
  </si>
  <si>
    <t>Другие источники софинансирования</t>
  </si>
  <si>
    <t>Средства гранта</t>
  </si>
  <si>
    <t>Материально-техническое обеспечение:</t>
  </si>
  <si>
    <t>Прямые расходы:</t>
  </si>
  <si>
    <t>Итого:</t>
  </si>
  <si>
    <r>
      <t xml:space="preserve">С Приложением № </t>
    </r>
    <r>
      <rPr>
        <sz val="12"/>
        <color theme="1"/>
        <rFont val="Times New Roman"/>
        <family val="1"/>
        <charset val="204"/>
      </rPr>
      <t xml:space="preserve">2 ознакомлен и согласен: </t>
    </r>
  </si>
  <si>
    <t xml:space="preserve">                                                        М.П.</t>
  </si>
  <si>
    <t>«СОГЛАСОВАНО»</t>
  </si>
  <si>
    <t>Грантодатель:</t>
  </si>
  <si>
    <t xml:space="preserve">НАО «Центр поддержки гражданских инициатив» </t>
  </si>
  <si>
    <t>Приложение № 2 
к Договору о предоставлении гранта 
от «___» ________ 20__ года №____</t>
  </si>
  <si>
    <t>Заработная плата, в том числе:</t>
  </si>
  <si>
    <t>Социальный налог и социальные отчисления</t>
  </si>
  <si>
    <t>Обязательное социальное медицинское страхование</t>
  </si>
  <si>
    <t>Банковские услуги</t>
  </si>
  <si>
    <t>Расходы на оплату услуг связи</t>
  </si>
  <si>
    <t>Административные расходы:</t>
  </si>
  <si>
    <t xml:space="preserve"> Руководитель организации _________________ Текебаева Т.А.</t>
  </si>
  <si>
    <t>Руководитель проекта</t>
  </si>
  <si>
    <t>Менеджер по связям с общественностью</t>
  </si>
  <si>
    <t>Бухгалтер</t>
  </si>
  <si>
    <t>месяц</t>
  </si>
  <si>
    <t xml:space="preserve">Канцтовары </t>
  </si>
  <si>
    <t>Заправка картриджа</t>
  </si>
  <si>
    <t>Ноутбук</t>
  </si>
  <si>
    <t>Фотоаппарат</t>
  </si>
  <si>
    <t>шт</t>
  </si>
  <si>
    <t>Услуги смм специалиста</t>
  </si>
  <si>
    <t>Разработка имиджевой продукции с нанесением логотипа: «#VolunteerAtyrau»:</t>
  </si>
  <si>
    <t xml:space="preserve">Ветровки </t>
  </si>
  <si>
    <t>Футболки</t>
  </si>
  <si>
    <t>Дождевики</t>
  </si>
  <si>
    <t>Бейсболки</t>
  </si>
  <si>
    <t>Многоразовые маски</t>
  </si>
  <si>
    <t>Создание видеороликов по двум направлениям: «Birgemiz Taza Qazaqstan» и «Birgemiz Медиа-Волонтерство»</t>
  </si>
  <si>
    <t>Организация форума:</t>
  </si>
  <si>
    <t>Техническое обеспечение зала (лэд экран, свет, звук)</t>
  </si>
  <si>
    <t>Оформление зала (шары, цветы)</t>
  </si>
  <si>
    <t>Баннер</t>
  </si>
  <si>
    <t>Награждение:</t>
  </si>
  <si>
    <t>Статуэтки</t>
  </si>
  <si>
    <t>Памятные подарки</t>
  </si>
  <si>
    <t>Цветы букеты</t>
  </si>
  <si>
    <t>Изготовление и ротация 2-х минутного ролика о волонтерской деятельности</t>
  </si>
  <si>
    <r>
      <t xml:space="preserve">Мероприятие 2. </t>
    </r>
    <r>
      <rPr>
        <b/>
        <i/>
        <sz val="12"/>
        <color theme="1"/>
        <rFont val="Times New Roman"/>
        <family val="1"/>
        <charset val="204"/>
      </rPr>
      <t xml:space="preserve"> </t>
    </r>
  </si>
  <si>
    <t>Мероприятие 3.</t>
  </si>
  <si>
    <t>Организация областного конкурса «Осенний бал»:</t>
  </si>
  <si>
    <t>Организация областного конкурса «Students Adwards»:</t>
  </si>
  <si>
    <t>Мероприятие 4.</t>
  </si>
  <si>
    <t>Организация областной спартакиады по 6 видам спорта</t>
  </si>
  <si>
    <t>Призовой фонд</t>
  </si>
  <si>
    <t xml:space="preserve">Мероприятие 1. </t>
  </si>
  <si>
    <t>Грантополучатель: Общественный Фонд "Фонд социального развития "Сана"</t>
  </si>
  <si>
    <t>Тема гранта: Услуги по реализации направленной на развитие студенческого самоуправления и волонтерского движения</t>
  </si>
  <si>
    <t>Сумма гранта: 9 100 000 тенге</t>
  </si>
  <si>
    <t>Расходы на оплату аренды за помещения  (140 кв.м.)</t>
  </si>
  <si>
    <t>Дипломы в рамках</t>
  </si>
  <si>
    <t>Дипломы без рамок</t>
  </si>
  <si>
    <t xml:space="preserve">И.о Председателя Правления </t>
  </si>
  <si>
    <t>_______________Құрман Ғ.П.</t>
  </si>
  <si>
    <t xml:space="preserve">Заместитель Председателя  Правления </t>
  </si>
  <si>
    <t>_______________ Бисембиев Ж.О.</t>
  </si>
  <si>
    <t>Директор Департамента управления проектами</t>
  </si>
  <si>
    <t>_______________ Рашидов Е.Е.</t>
  </si>
  <si>
    <t xml:space="preserve">Менеджер Депратамента управления проектами </t>
  </si>
  <si>
    <t>_________________Байжиенова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</si>
</sst>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F5F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 wrapText="1" indent="1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zoomScale="90" zoomScaleNormal="50" zoomScaleSheetLayoutView="90" workbookViewId="0">
      <selection activeCell="D15" sqref="D15"/>
    </sheetView>
  </sheetViews>
  <sheetFormatPr defaultRowHeight="15" x14ac:dyDescent="0.25"/>
  <cols>
    <col min="1" max="1" width="5.85546875" customWidth="1"/>
    <col min="2" max="2" width="40.5703125" customWidth="1"/>
    <col min="3" max="3" width="17.42578125" customWidth="1"/>
    <col min="4" max="4" width="17.5703125" customWidth="1"/>
    <col min="5" max="5" width="18" customWidth="1"/>
    <col min="6" max="6" width="14.7109375" customWidth="1"/>
    <col min="7" max="7" width="17.28515625" customWidth="1"/>
    <col min="8" max="8" width="16.28515625" customWidth="1"/>
    <col min="9" max="9" width="14.85546875" customWidth="1"/>
  </cols>
  <sheetData>
    <row r="1" spans="1:9" ht="48" customHeight="1" x14ac:dyDescent="0.25">
      <c r="A1" s="21" t="s">
        <v>19</v>
      </c>
      <c r="B1" s="21"/>
      <c r="C1" s="21"/>
      <c r="D1" s="21"/>
      <c r="E1" s="21"/>
      <c r="F1" s="21"/>
      <c r="G1" s="21"/>
      <c r="H1" s="21"/>
      <c r="I1" s="21"/>
    </row>
    <row r="2" spans="1:9" ht="12" customHeight="1" x14ac:dyDescent="0.25">
      <c r="A2" s="1"/>
    </row>
    <row r="3" spans="1:9" ht="13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5.25" customHeight="1" x14ac:dyDescent="0.25">
      <c r="A4" s="2"/>
    </row>
    <row r="5" spans="1:9" ht="15" customHeight="1" x14ac:dyDescent="0.25">
      <c r="A5" s="23" t="s">
        <v>61</v>
      </c>
      <c r="B5" s="23"/>
      <c r="C5" s="23"/>
      <c r="D5" s="23"/>
      <c r="E5" s="23"/>
      <c r="F5" s="23"/>
      <c r="G5" s="23"/>
      <c r="H5" s="23"/>
      <c r="I5" s="23"/>
    </row>
    <row r="6" spans="1:9" ht="12.75" customHeight="1" x14ac:dyDescent="0.25">
      <c r="A6" s="23" t="s">
        <v>62</v>
      </c>
      <c r="B6" s="23"/>
      <c r="C6" s="23"/>
      <c r="D6" s="23"/>
      <c r="E6" s="23"/>
      <c r="F6" s="23"/>
      <c r="G6" s="23"/>
      <c r="H6" s="23"/>
      <c r="I6" s="23"/>
    </row>
    <row r="7" spans="1:9" ht="13.5" customHeight="1" x14ac:dyDescent="0.25">
      <c r="A7" s="24" t="s">
        <v>63</v>
      </c>
      <c r="B7" s="24"/>
      <c r="C7" s="24"/>
      <c r="D7" s="24"/>
      <c r="E7" s="24"/>
      <c r="F7" s="24"/>
      <c r="G7" s="24"/>
      <c r="H7" s="24"/>
      <c r="I7" s="24"/>
    </row>
    <row r="8" spans="1:9" ht="31.5" customHeight="1" x14ac:dyDescent="0.25">
      <c r="A8" s="20" t="s">
        <v>1</v>
      </c>
      <c r="B8" s="20" t="s">
        <v>2</v>
      </c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20"/>
      <c r="I8" s="20"/>
    </row>
    <row r="9" spans="1:9" ht="46.5" customHeight="1" x14ac:dyDescent="0.25">
      <c r="A9" s="20"/>
      <c r="B9" s="20"/>
      <c r="C9" s="20"/>
      <c r="D9" s="20"/>
      <c r="E9" s="20"/>
      <c r="F9" s="20"/>
      <c r="G9" s="6" t="s">
        <v>8</v>
      </c>
      <c r="H9" s="6" t="s">
        <v>9</v>
      </c>
      <c r="I9" s="6" t="s">
        <v>10</v>
      </c>
    </row>
    <row r="10" spans="1:9" ht="15.75" x14ac:dyDescent="0.25">
      <c r="A10" s="6">
        <v>1</v>
      </c>
      <c r="B10" s="7" t="s">
        <v>25</v>
      </c>
      <c r="C10" s="12"/>
      <c r="D10" s="15"/>
      <c r="E10" s="12"/>
      <c r="F10" s="13">
        <f>I10</f>
        <v>2890000</v>
      </c>
      <c r="G10" s="12"/>
      <c r="H10" s="12"/>
      <c r="I10" s="16">
        <f>I12+I13+I14+I15+I16+I17+I18+I19+I20+I21</f>
        <v>2890000</v>
      </c>
    </row>
    <row r="11" spans="1:9" ht="15.75" x14ac:dyDescent="0.25">
      <c r="A11" s="8"/>
      <c r="B11" s="7" t="s">
        <v>20</v>
      </c>
      <c r="C11" s="12"/>
      <c r="D11" s="15"/>
      <c r="E11" s="12"/>
      <c r="F11" s="14">
        <f>F12+F13+F14</f>
        <v>2200000</v>
      </c>
      <c r="G11" s="12"/>
      <c r="H11" s="12"/>
      <c r="I11" s="14">
        <f>F11</f>
        <v>2200000</v>
      </c>
    </row>
    <row r="12" spans="1:9" ht="15.75" x14ac:dyDescent="0.25">
      <c r="A12" s="8"/>
      <c r="B12" s="8" t="s">
        <v>27</v>
      </c>
      <c r="C12" s="12" t="s">
        <v>30</v>
      </c>
      <c r="D12" s="15">
        <v>5</v>
      </c>
      <c r="E12" s="12">
        <v>170000</v>
      </c>
      <c r="F12" s="12">
        <f>E12*D12</f>
        <v>850000</v>
      </c>
      <c r="G12" s="12"/>
      <c r="H12" s="12"/>
      <c r="I12" s="12">
        <f>F12</f>
        <v>850000</v>
      </c>
    </row>
    <row r="13" spans="1:9" ht="18.75" customHeight="1" x14ac:dyDescent="0.25">
      <c r="A13" s="8"/>
      <c r="B13" s="8" t="s">
        <v>28</v>
      </c>
      <c r="C13" s="12" t="s">
        <v>30</v>
      </c>
      <c r="D13" s="15">
        <v>5</v>
      </c>
      <c r="E13" s="12">
        <v>150000</v>
      </c>
      <c r="F13" s="12">
        <f>E13*D13</f>
        <v>750000</v>
      </c>
      <c r="G13" s="12"/>
      <c r="H13" s="12"/>
      <c r="I13" s="12">
        <f>F13</f>
        <v>750000</v>
      </c>
    </row>
    <row r="14" spans="1:9" ht="15.75" x14ac:dyDescent="0.25">
      <c r="A14" s="8"/>
      <c r="B14" s="8" t="s">
        <v>29</v>
      </c>
      <c r="C14" s="12" t="s">
        <v>30</v>
      </c>
      <c r="D14" s="15">
        <v>5</v>
      </c>
      <c r="E14" s="12">
        <v>120000</v>
      </c>
      <c r="F14" s="12">
        <f>E14*D14</f>
        <v>600000</v>
      </c>
      <c r="G14" s="12"/>
      <c r="H14" s="12"/>
      <c r="I14" s="12">
        <f t="shared" ref="I14:I65" si="0">F14</f>
        <v>600000</v>
      </c>
    </row>
    <row r="15" spans="1:9" ht="31.5" customHeight="1" x14ac:dyDescent="0.25">
      <c r="A15" s="8"/>
      <c r="B15" s="8" t="s">
        <v>21</v>
      </c>
      <c r="C15" s="12" t="s">
        <v>30</v>
      </c>
      <c r="D15" s="15">
        <v>5</v>
      </c>
      <c r="E15" s="12">
        <v>36784</v>
      </c>
      <c r="F15" s="12">
        <f>E15*D15</f>
        <v>183920</v>
      </c>
      <c r="G15" s="12"/>
      <c r="H15" s="12"/>
      <c r="I15" s="12">
        <v>184000</v>
      </c>
    </row>
    <row r="16" spans="1:9" ht="31.5" x14ac:dyDescent="0.25">
      <c r="A16" s="8"/>
      <c r="B16" s="8" t="s">
        <v>22</v>
      </c>
      <c r="C16" s="12" t="s">
        <v>30</v>
      </c>
      <c r="D16" s="15">
        <v>5</v>
      </c>
      <c r="E16" s="12">
        <v>13200</v>
      </c>
      <c r="F16" s="12">
        <f t="shared" ref="F16:F21" si="1">E16*D16</f>
        <v>66000</v>
      </c>
      <c r="G16" s="12"/>
      <c r="H16" s="12"/>
      <c r="I16" s="12">
        <f>F16</f>
        <v>66000</v>
      </c>
    </row>
    <row r="17" spans="1:9" ht="15.75" x14ac:dyDescent="0.25">
      <c r="A17" s="8"/>
      <c r="B17" s="8" t="s">
        <v>23</v>
      </c>
      <c r="C17" s="12" t="s">
        <v>30</v>
      </c>
      <c r="D17" s="15">
        <v>5</v>
      </c>
      <c r="E17" s="12">
        <v>5000</v>
      </c>
      <c r="F17" s="12">
        <f t="shared" si="1"/>
        <v>25000</v>
      </c>
      <c r="G17" s="12"/>
      <c r="H17" s="12"/>
      <c r="I17" s="12">
        <f t="shared" si="0"/>
        <v>25000</v>
      </c>
    </row>
    <row r="18" spans="1:9" ht="15.75" x14ac:dyDescent="0.25">
      <c r="A18" s="8"/>
      <c r="B18" s="8" t="s">
        <v>24</v>
      </c>
      <c r="C18" s="12" t="s">
        <v>30</v>
      </c>
      <c r="D18" s="15">
        <v>5</v>
      </c>
      <c r="E18" s="12">
        <v>6000</v>
      </c>
      <c r="F18" s="12">
        <f t="shared" si="1"/>
        <v>30000</v>
      </c>
      <c r="G18" s="12"/>
      <c r="H18" s="12"/>
      <c r="I18" s="12">
        <f t="shared" si="0"/>
        <v>30000</v>
      </c>
    </row>
    <row r="19" spans="1:9" ht="30.75" customHeight="1" x14ac:dyDescent="0.25">
      <c r="A19" s="8"/>
      <c r="B19" s="8" t="s">
        <v>64</v>
      </c>
      <c r="C19" s="12" t="s">
        <v>30</v>
      </c>
      <c r="D19" s="15">
        <v>5</v>
      </c>
      <c r="E19" s="12">
        <v>70000</v>
      </c>
      <c r="F19" s="12">
        <f>E19*D19</f>
        <v>350000</v>
      </c>
      <c r="G19" s="12"/>
      <c r="H19" s="12"/>
      <c r="I19" s="12">
        <f t="shared" si="0"/>
        <v>350000</v>
      </c>
    </row>
    <row r="20" spans="1:9" ht="15.75" x14ac:dyDescent="0.25">
      <c r="A20" s="8"/>
      <c r="B20" s="8" t="s">
        <v>31</v>
      </c>
      <c r="C20" s="12" t="s">
        <v>30</v>
      </c>
      <c r="D20" s="15">
        <v>5</v>
      </c>
      <c r="E20" s="12">
        <v>5000</v>
      </c>
      <c r="F20" s="12">
        <f t="shared" si="1"/>
        <v>25000</v>
      </c>
      <c r="G20" s="12"/>
      <c r="H20" s="12"/>
      <c r="I20" s="12">
        <f t="shared" si="0"/>
        <v>25000</v>
      </c>
    </row>
    <row r="21" spans="1:9" ht="15.75" x14ac:dyDescent="0.25">
      <c r="A21" s="8"/>
      <c r="B21" s="8" t="s">
        <v>32</v>
      </c>
      <c r="C21" s="12"/>
      <c r="D21" s="12">
        <v>1</v>
      </c>
      <c r="E21" s="12">
        <v>10000</v>
      </c>
      <c r="F21" s="12">
        <f t="shared" si="1"/>
        <v>10000</v>
      </c>
      <c r="G21" s="12"/>
      <c r="H21" s="12"/>
      <c r="I21" s="12">
        <f>F21</f>
        <v>10000</v>
      </c>
    </row>
    <row r="22" spans="1:9" ht="31.5" x14ac:dyDescent="0.25">
      <c r="A22" s="6">
        <v>2</v>
      </c>
      <c r="B22" s="7" t="s">
        <v>11</v>
      </c>
      <c r="C22" s="12"/>
      <c r="D22" s="12"/>
      <c r="E22" s="12"/>
      <c r="F22" s="13">
        <v>880000</v>
      </c>
      <c r="G22" s="12"/>
      <c r="H22" s="12"/>
      <c r="I22" s="16">
        <f>F22</f>
        <v>880000</v>
      </c>
    </row>
    <row r="23" spans="1:9" ht="15.75" x14ac:dyDescent="0.25">
      <c r="A23" s="6"/>
      <c r="B23" s="8" t="s">
        <v>33</v>
      </c>
      <c r="C23" s="12" t="s">
        <v>35</v>
      </c>
      <c r="D23" s="12">
        <v>2</v>
      </c>
      <c r="E23" s="12">
        <v>265000</v>
      </c>
      <c r="F23" s="14">
        <f>E23*D23</f>
        <v>530000</v>
      </c>
      <c r="G23" s="12"/>
      <c r="H23" s="12"/>
      <c r="I23" s="14">
        <f>F23</f>
        <v>530000</v>
      </c>
    </row>
    <row r="24" spans="1:9" ht="15.75" x14ac:dyDescent="0.25">
      <c r="A24" s="9"/>
      <c r="B24" s="8" t="s">
        <v>34</v>
      </c>
      <c r="C24" s="12" t="s">
        <v>35</v>
      </c>
      <c r="D24" s="12">
        <v>1</v>
      </c>
      <c r="E24" s="12">
        <v>350000</v>
      </c>
      <c r="F24" s="14">
        <f>E24*D24</f>
        <v>350000</v>
      </c>
      <c r="G24" s="12"/>
      <c r="H24" s="12"/>
      <c r="I24" s="12">
        <f t="shared" si="0"/>
        <v>350000</v>
      </c>
    </row>
    <row r="25" spans="1:9" ht="15.75" x14ac:dyDescent="0.25">
      <c r="A25" s="6">
        <v>3</v>
      </c>
      <c r="B25" s="7" t="s">
        <v>12</v>
      </c>
      <c r="C25" s="12"/>
      <c r="D25" s="12"/>
      <c r="E25" s="12"/>
      <c r="F25" s="13">
        <f>I25</f>
        <v>5330000</v>
      </c>
      <c r="G25" s="12"/>
      <c r="H25" s="12"/>
      <c r="I25" s="13">
        <f>I26+I46+I62</f>
        <v>5330000</v>
      </c>
    </row>
    <row r="26" spans="1:9" ht="15.75" x14ac:dyDescent="0.25">
      <c r="A26" s="8"/>
      <c r="B26" s="7" t="s">
        <v>60</v>
      </c>
      <c r="C26" s="12"/>
      <c r="D26" s="12"/>
      <c r="E26" s="12"/>
      <c r="F26" s="13">
        <f>I27+I29+I30+I31+I32+I33+I34+I36+I37+I38+I40+I41+I42+I43+I44</f>
        <v>3092000</v>
      </c>
      <c r="G26" s="12"/>
      <c r="H26" s="12"/>
      <c r="I26" s="6">
        <f t="shared" si="0"/>
        <v>3092000</v>
      </c>
    </row>
    <row r="27" spans="1:9" ht="15.75" x14ac:dyDescent="0.25">
      <c r="A27" s="8"/>
      <c r="B27" s="8" t="s">
        <v>36</v>
      </c>
      <c r="C27" s="12" t="s">
        <v>30</v>
      </c>
      <c r="D27" s="12">
        <v>5</v>
      </c>
      <c r="E27" s="12">
        <v>50000</v>
      </c>
      <c r="F27" s="12">
        <f>E27*D27</f>
        <v>250000</v>
      </c>
      <c r="G27" s="12"/>
      <c r="H27" s="12"/>
      <c r="I27" s="12">
        <f t="shared" si="0"/>
        <v>250000</v>
      </c>
    </row>
    <row r="28" spans="1:9" ht="37.5" customHeight="1" x14ac:dyDescent="0.25">
      <c r="A28" s="8"/>
      <c r="B28" s="8" t="s">
        <v>37</v>
      </c>
      <c r="C28" s="12" t="s">
        <v>35</v>
      </c>
      <c r="D28" s="12"/>
      <c r="E28" s="12"/>
      <c r="F28" s="12"/>
      <c r="G28" s="12"/>
      <c r="H28" s="12"/>
      <c r="I28" s="12"/>
    </row>
    <row r="29" spans="1:9" ht="15.75" x14ac:dyDescent="0.25">
      <c r="A29" s="8"/>
      <c r="B29" s="8" t="s">
        <v>38</v>
      </c>
      <c r="C29" s="12" t="s">
        <v>35</v>
      </c>
      <c r="D29" s="12">
        <v>100</v>
      </c>
      <c r="E29" s="12">
        <v>9500</v>
      </c>
      <c r="F29" s="12">
        <f t="shared" ref="F29:F34" si="2">E29*D29</f>
        <v>950000</v>
      </c>
      <c r="G29" s="12"/>
      <c r="H29" s="12"/>
      <c r="I29" s="12">
        <f t="shared" si="0"/>
        <v>950000</v>
      </c>
    </row>
    <row r="30" spans="1:9" ht="15.75" x14ac:dyDescent="0.25">
      <c r="A30" s="8"/>
      <c r="B30" s="8" t="s">
        <v>39</v>
      </c>
      <c r="C30" s="12" t="s">
        <v>35</v>
      </c>
      <c r="D30" s="12">
        <v>100</v>
      </c>
      <c r="E30" s="12">
        <v>6500</v>
      </c>
      <c r="F30" s="12">
        <f t="shared" si="2"/>
        <v>650000</v>
      </c>
      <c r="G30" s="12"/>
      <c r="H30" s="12"/>
      <c r="I30" s="12">
        <f t="shared" si="0"/>
        <v>650000</v>
      </c>
    </row>
    <row r="31" spans="1:9" ht="15.75" x14ac:dyDescent="0.25">
      <c r="A31" s="8"/>
      <c r="B31" s="8" t="s">
        <v>40</v>
      </c>
      <c r="C31" s="12" t="s">
        <v>35</v>
      </c>
      <c r="D31" s="12">
        <v>100</v>
      </c>
      <c r="E31" s="12">
        <v>4000</v>
      </c>
      <c r="F31" s="12">
        <f t="shared" si="2"/>
        <v>400000</v>
      </c>
      <c r="G31" s="12"/>
      <c r="H31" s="12"/>
      <c r="I31" s="12">
        <f t="shared" si="0"/>
        <v>400000</v>
      </c>
    </row>
    <row r="32" spans="1:9" ht="15.75" x14ac:dyDescent="0.25">
      <c r="A32" s="8"/>
      <c r="B32" s="8" t="s">
        <v>41</v>
      </c>
      <c r="C32" s="12" t="s">
        <v>35</v>
      </c>
      <c r="D32" s="12">
        <v>100</v>
      </c>
      <c r="E32" s="12">
        <v>3500</v>
      </c>
      <c r="F32" s="12">
        <f t="shared" si="2"/>
        <v>350000</v>
      </c>
      <c r="G32" s="12"/>
      <c r="H32" s="12"/>
      <c r="I32" s="12">
        <f t="shared" si="0"/>
        <v>350000</v>
      </c>
    </row>
    <row r="33" spans="1:9" ht="15.75" x14ac:dyDescent="0.25">
      <c r="A33" s="9"/>
      <c r="B33" s="8" t="s">
        <v>42</v>
      </c>
      <c r="C33" s="12" t="s">
        <v>35</v>
      </c>
      <c r="D33" s="12">
        <v>100</v>
      </c>
      <c r="E33" s="12">
        <v>600</v>
      </c>
      <c r="F33" s="12">
        <f t="shared" si="2"/>
        <v>60000</v>
      </c>
      <c r="G33" s="12"/>
      <c r="H33" s="12"/>
      <c r="I33" s="12">
        <f t="shared" si="0"/>
        <v>60000</v>
      </c>
    </row>
    <row r="34" spans="1:9" ht="47.25" customHeight="1" x14ac:dyDescent="0.25">
      <c r="A34" s="9"/>
      <c r="B34" s="8" t="s">
        <v>43</v>
      </c>
      <c r="C34" s="12" t="s">
        <v>35</v>
      </c>
      <c r="D34" s="12">
        <v>6</v>
      </c>
      <c r="E34" s="15">
        <v>5000</v>
      </c>
      <c r="F34" s="12">
        <f t="shared" si="2"/>
        <v>30000</v>
      </c>
      <c r="G34" s="12"/>
      <c r="H34" s="12"/>
      <c r="I34" s="12">
        <f t="shared" si="0"/>
        <v>30000</v>
      </c>
    </row>
    <row r="35" spans="1:9" ht="15.75" x14ac:dyDescent="0.25">
      <c r="A35" s="9"/>
      <c r="B35" s="7" t="s">
        <v>44</v>
      </c>
      <c r="C35" s="12"/>
      <c r="D35" s="12"/>
      <c r="E35" s="12"/>
      <c r="F35" s="12"/>
      <c r="G35" s="12"/>
      <c r="H35" s="12"/>
      <c r="I35" s="12"/>
    </row>
    <row r="36" spans="1:9" ht="31.5" x14ac:dyDescent="0.25">
      <c r="A36" s="9"/>
      <c r="B36" s="8" t="s">
        <v>45</v>
      </c>
      <c r="C36" s="12"/>
      <c r="D36" s="12"/>
      <c r="E36" s="15">
        <v>70000</v>
      </c>
      <c r="F36" s="12">
        <f>E36</f>
        <v>70000</v>
      </c>
      <c r="G36" s="12"/>
      <c r="H36" s="12"/>
      <c r="I36" s="12">
        <f>F36</f>
        <v>70000</v>
      </c>
    </row>
    <row r="37" spans="1:9" ht="15.75" x14ac:dyDescent="0.25">
      <c r="A37" s="9"/>
      <c r="B37" s="8" t="s">
        <v>46</v>
      </c>
      <c r="C37" s="12"/>
      <c r="D37" s="12"/>
      <c r="E37" s="15">
        <v>40000</v>
      </c>
      <c r="F37" s="12">
        <f>E37</f>
        <v>40000</v>
      </c>
      <c r="G37" s="12"/>
      <c r="H37" s="12"/>
      <c r="I37" s="12">
        <f t="shared" ref="I37:I44" si="3">F37</f>
        <v>40000</v>
      </c>
    </row>
    <row r="38" spans="1:9" ht="15.75" x14ac:dyDescent="0.25">
      <c r="A38" s="9"/>
      <c r="B38" s="8" t="s">
        <v>47</v>
      </c>
      <c r="C38" s="12" t="s">
        <v>35</v>
      </c>
      <c r="D38" s="12">
        <v>1</v>
      </c>
      <c r="E38" s="12">
        <v>30000</v>
      </c>
      <c r="F38" s="12">
        <v>30000</v>
      </c>
      <c r="G38" s="12"/>
      <c r="H38" s="12"/>
      <c r="I38" s="12">
        <f t="shared" si="3"/>
        <v>30000</v>
      </c>
    </row>
    <row r="39" spans="1:9" ht="15.75" x14ac:dyDescent="0.25">
      <c r="A39" s="9"/>
      <c r="B39" s="8" t="s">
        <v>48</v>
      </c>
      <c r="C39" s="12"/>
      <c r="D39" s="12"/>
      <c r="E39" s="12"/>
      <c r="F39" s="12"/>
      <c r="G39" s="12"/>
      <c r="H39" s="12"/>
      <c r="I39" s="12"/>
    </row>
    <row r="40" spans="1:9" ht="15.75" x14ac:dyDescent="0.25">
      <c r="A40" s="9"/>
      <c r="B40" s="8" t="s">
        <v>49</v>
      </c>
      <c r="C40" s="12" t="s">
        <v>35</v>
      </c>
      <c r="D40" s="12">
        <v>10</v>
      </c>
      <c r="E40" s="12">
        <v>10000</v>
      </c>
      <c r="F40" s="12">
        <f>E40*D40</f>
        <v>100000</v>
      </c>
      <c r="G40" s="12"/>
      <c r="H40" s="12"/>
      <c r="I40" s="12">
        <f>F40</f>
        <v>100000</v>
      </c>
    </row>
    <row r="41" spans="1:9" ht="15.75" x14ac:dyDescent="0.25">
      <c r="A41" s="9"/>
      <c r="B41" s="8" t="s">
        <v>50</v>
      </c>
      <c r="C41" s="12" t="s">
        <v>35</v>
      </c>
      <c r="D41" s="12">
        <v>10</v>
      </c>
      <c r="E41" s="12">
        <v>5000</v>
      </c>
      <c r="F41" s="12">
        <f t="shared" ref="F41:F44" si="4">E41*D41</f>
        <v>50000</v>
      </c>
      <c r="G41" s="12"/>
      <c r="H41" s="12"/>
      <c r="I41" s="12">
        <f t="shared" ref="I41:I42" si="5">F41</f>
        <v>50000</v>
      </c>
    </row>
    <row r="42" spans="1:9" ht="15.75" x14ac:dyDescent="0.25">
      <c r="A42" s="9"/>
      <c r="B42" s="8" t="s">
        <v>51</v>
      </c>
      <c r="C42" s="12" t="s">
        <v>35</v>
      </c>
      <c r="D42" s="12">
        <v>10</v>
      </c>
      <c r="E42" s="12">
        <v>5000</v>
      </c>
      <c r="F42" s="12">
        <f t="shared" si="4"/>
        <v>50000</v>
      </c>
      <c r="G42" s="12"/>
      <c r="H42" s="12"/>
      <c r="I42" s="12">
        <f t="shared" si="5"/>
        <v>50000</v>
      </c>
    </row>
    <row r="43" spans="1:9" ht="15.75" x14ac:dyDescent="0.25">
      <c r="A43" s="9"/>
      <c r="B43" s="8" t="s">
        <v>65</v>
      </c>
      <c r="C43" s="12" t="s">
        <v>35</v>
      </c>
      <c r="D43" s="12">
        <v>10</v>
      </c>
      <c r="E43" s="12">
        <v>1200</v>
      </c>
      <c r="F43" s="12">
        <f t="shared" si="4"/>
        <v>12000</v>
      </c>
      <c r="G43" s="12"/>
      <c r="H43" s="12"/>
      <c r="I43" s="12">
        <f t="shared" si="3"/>
        <v>12000</v>
      </c>
    </row>
    <row r="44" spans="1:9" ht="31.5" x14ac:dyDescent="0.25">
      <c r="A44" s="9"/>
      <c r="B44" s="8" t="s">
        <v>52</v>
      </c>
      <c r="C44" s="12" t="s">
        <v>35</v>
      </c>
      <c r="D44" s="12">
        <v>1</v>
      </c>
      <c r="E44" s="15">
        <v>50000</v>
      </c>
      <c r="F44" s="12">
        <f t="shared" si="4"/>
        <v>50000</v>
      </c>
      <c r="G44" s="12"/>
      <c r="H44" s="12"/>
      <c r="I44" s="12">
        <f t="shared" si="3"/>
        <v>50000</v>
      </c>
    </row>
    <row r="45" spans="1:9" ht="15.75" x14ac:dyDescent="0.25">
      <c r="A45" s="8"/>
      <c r="B45" s="7" t="s">
        <v>53</v>
      </c>
      <c r="C45" s="12"/>
      <c r="D45" s="12"/>
      <c r="E45" s="12"/>
      <c r="F45" s="12">
        <v>0</v>
      </c>
      <c r="G45" s="12"/>
      <c r="H45" s="12"/>
      <c r="I45" s="12">
        <f t="shared" si="0"/>
        <v>0</v>
      </c>
    </row>
    <row r="46" spans="1:9" ht="15.75" x14ac:dyDescent="0.25">
      <c r="A46" s="8"/>
      <c r="B46" s="7" t="s">
        <v>54</v>
      </c>
      <c r="C46" s="12"/>
      <c r="D46" s="12"/>
      <c r="E46" s="12"/>
      <c r="F46" s="13">
        <f>I48+I49+I50+I52+I53+I54+I56+I57+I58+I59+I60+I61</f>
        <v>408000</v>
      </c>
      <c r="G46" s="12"/>
      <c r="H46" s="12"/>
      <c r="I46" s="13">
        <f>F46</f>
        <v>408000</v>
      </c>
    </row>
    <row r="47" spans="1:9" ht="31.5" x14ac:dyDescent="0.25">
      <c r="A47" s="8"/>
      <c r="B47" s="7" t="s">
        <v>55</v>
      </c>
      <c r="C47" s="12"/>
      <c r="D47" s="12"/>
      <c r="E47" s="12"/>
      <c r="F47" s="12"/>
      <c r="G47" s="12"/>
      <c r="H47" s="12"/>
      <c r="I47" s="12"/>
    </row>
    <row r="48" spans="1:9" ht="31.5" x14ac:dyDescent="0.25">
      <c r="A48" s="8"/>
      <c r="B48" s="8" t="s">
        <v>45</v>
      </c>
      <c r="C48" s="12"/>
      <c r="D48" s="12">
        <v>1</v>
      </c>
      <c r="E48" s="15">
        <v>70000</v>
      </c>
      <c r="F48" s="12">
        <f>E48*D48</f>
        <v>70000</v>
      </c>
      <c r="G48" s="12"/>
      <c r="H48" s="12"/>
      <c r="I48" s="12">
        <f>F48</f>
        <v>70000</v>
      </c>
    </row>
    <row r="49" spans="1:9" ht="15.75" x14ac:dyDescent="0.25">
      <c r="A49" s="8"/>
      <c r="B49" s="8" t="s">
        <v>46</v>
      </c>
      <c r="C49" s="12"/>
      <c r="D49" s="12">
        <v>1</v>
      </c>
      <c r="E49" s="15">
        <v>40000</v>
      </c>
      <c r="F49" s="12">
        <f t="shared" ref="F49:F53" si="6">E49*D49</f>
        <v>40000</v>
      </c>
      <c r="G49" s="12"/>
      <c r="H49" s="12"/>
      <c r="I49" s="12">
        <f t="shared" ref="I49:I54" si="7">F49</f>
        <v>40000</v>
      </c>
    </row>
    <row r="50" spans="1:9" ht="15.75" x14ac:dyDescent="0.25">
      <c r="A50" s="8"/>
      <c r="B50" s="8" t="s">
        <v>47</v>
      </c>
      <c r="C50" s="12"/>
      <c r="D50" s="12">
        <v>1</v>
      </c>
      <c r="E50" s="12">
        <v>30000</v>
      </c>
      <c r="F50" s="12">
        <f t="shared" si="6"/>
        <v>30000</v>
      </c>
      <c r="G50" s="12"/>
      <c r="H50" s="12"/>
      <c r="I50" s="12">
        <f t="shared" si="7"/>
        <v>30000</v>
      </c>
    </row>
    <row r="51" spans="1:9" ht="15.75" x14ac:dyDescent="0.25">
      <c r="A51" s="8"/>
      <c r="B51" s="8" t="s">
        <v>48</v>
      </c>
      <c r="C51" s="12"/>
      <c r="D51" s="12"/>
      <c r="E51" s="12"/>
      <c r="F51" s="12"/>
      <c r="G51" s="12"/>
      <c r="H51" s="12"/>
      <c r="I51" s="12"/>
    </row>
    <row r="52" spans="1:9" ht="15.75" x14ac:dyDescent="0.25">
      <c r="A52" s="8"/>
      <c r="B52" s="8" t="s">
        <v>49</v>
      </c>
      <c r="C52" s="12"/>
      <c r="D52" s="12">
        <v>3</v>
      </c>
      <c r="E52" s="12">
        <v>10000</v>
      </c>
      <c r="F52" s="12">
        <f t="shared" si="6"/>
        <v>30000</v>
      </c>
      <c r="G52" s="12"/>
      <c r="H52" s="12"/>
      <c r="I52" s="12">
        <f t="shared" si="7"/>
        <v>30000</v>
      </c>
    </row>
    <row r="53" spans="1:9" ht="15.75" x14ac:dyDescent="0.25">
      <c r="A53" s="8"/>
      <c r="B53" s="8" t="s">
        <v>51</v>
      </c>
      <c r="C53" s="12"/>
      <c r="D53" s="12">
        <v>3</v>
      </c>
      <c r="E53" s="12">
        <v>5000</v>
      </c>
      <c r="F53" s="12">
        <f t="shared" si="6"/>
        <v>15000</v>
      </c>
      <c r="G53" s="12"/>
      <c r="H53" s="12"/>
      <c r="I53" s="12">
        <f t="shared" si="7"/>
        <v>15000</v>
      </c>
    </row>
    <row r="54" spans="1:9" ht="15.75" x14ac:dyDescent="0.25">
      <c r="A54" s="8"/>
      <c r="B54" s="8" t="s">
        <v>66</v>
      </c>
      <c r="C54" s="12"/>
      <c r="D54" s="12">
        <v>3</v>
      </c>
      <c r="E54" s="12">
        <v>670</v>
      </c>
      <c r="F54" s="12">
        <v>2000</v>
      </c>
      <c r="G54" s="12"/>
      <c r="H54" s="12"/>
      <c r="I54" s="12">
        <f t="shared" si="7"/>
        <v>2000</v>
      </c>
    </row>
    <row r="55" spans="1:9" ht="31.5" x14ac:dyDescent="0.25">
      <c r="A55" s="8"/>
      <c r="B55" s="7" t="s">
        <v>56</v>
      </c>
      <c r="C55" s="12"/>
      <c r="D55" s="12"/>
      <c r="E55" s="12"/>
      <c r="F55" s="12"/>
      <c r="G55" s="12"/>
      <c r="H55" s="12"/>
      <c r="I55" s="12"/>
    </row>
    <row r="56" spans="1:9" ht="31.5" x14ac:dyDescent="0.25">
      <c r="A56" s="8"/>
      <c r="B56" s="8" t="s">
        <v>45</v>
      </c>
      <c r="C56" s="12"/>
      <c r="D56" s="12">
        <v>1</v>
      </c>
      <c r="E56" s="12">
        <v>70000</v>
      </c>
      <c r="F56" s="12">
        <f>E56*D56</f>
        <v>70000</v>
      </c>
      <c r="G56" s="12"/>
      <c r="H56" s="12"/>
      <c r="I56" s="12">
        <f>F56</f>
        <v>70000</v>
      </c>
    </row>
    <row r="57" spans="1:9" ht="15.75" x14ac:dyDescent="0.25">
      <c r="A57" s="8"/>
      <c r="B57" s="8" t="s">
        <v>46</v>
      </c>
      <c r="C57" s="12"/>
      <c r="D57" s="12">
        <v>1</v>
      </c>
      <c r="E57" s="12">
        <v>40000</v>
      </c>
      <c r="F57" s="12">
        <f t="shared" ref="F57:F61" si="8">E57*D57</f>
        <v>40000</v>
      </c>
      <c r="G57" s="12"/>
      <c r="H57" s="12"/>
      <c r="I57" s="12">
        <f t="shared" ref="I57:I61" si="9">F57</f>
        <v>40000</v>
      </c>
    </row>
    <row r="58" spans="1:9" ht="15.75" x14ac:dyDescent="0.25">
      <c r="A58" s="8"/>
      <c r="B58" s="8" t="s">
        <v>47</v>
      </c>
      <c r="C58" s="12" t="s">
        <v>35</v>
      </c>
      <c r="D58" s="12">
        <v>1</v>
      </c>
      <c r="E58" s="12">
        <v>30000</v>
      </c>
      <c r="F58" s="12">
        <f t="shared" si="8"/>
        <v>30000</v>
      </c>
      <c r="G58" s="12"/>
      <c r="H58" s="12"/>
      <c r="I58" s="12">
        <f t="shared" si="9"/>
        <v>30000</v>
      </c>
    </row>
    <row r="59" spans="1:9" ht="15.75" x14ac:dyDescent="0.25">
      <c r="A59" s="8"/>
      <c r="B59" s="8" t="s">
        <v>49</v>
      </c>
      <c r="C59" s="12" t="s">
        <v>35</v>
      </c>
      <c r="D59" s="12">
        <v>5</v>
      </c>
      <c r="E59" s="12">
        <v>10000</v>
      </c>
      <c r="F59" s="12">
        <f t="shared" si="8"/>
        <v>50000</v>
      </c>
      <c r="G59" s="12"/>
      <c r="H59" s="12"/>
      <c r="I59" s="12">
        <f t="shared" si="9"/>
        <v>50000</v>
      </c>
    </row>
    <row r="60" spans="1:9" ht="15.75" x14ac:dyDescent="0.25">
      <c r="A60" s="8"/>
      <c r="B60" s="8" t="s">
        <v>51</v>
      </c>
      <c r="C60" s="12" t="s">
        <v>35</v>
      </c>
      <c r="D60" s="12">
        <v>5</v>
      </c>
      <c r="E60" s="12">
        <v>5000</v>
      </c>
      <c r="F60" s="12">
        <f t="shared" si="8"/>
        <v>25000</v>
      </c>
      <c r="G60" s="12"/>
      <c r="H60" s="12"/>
      <c r="I60" s="12">
        <f t="shared" si="9"/>
        <v>25000</v>
      </c>
    </row>
    <row r="61" spans="1:9" ht="15.75" x14ac:dyDescent="0.25">
      <c r="A61" s="8"/>
      <c r="B61" s="8" t="s">
        <v>65</v>
      </c>
      <c r="C61" s="12" t="s">
        <v>35</v>
      </c>
      <c r="D61" s="12">
        <v>5</v>
      </c>
      <c r="E61" s="12">
        <v>1200</v>
      </c>
      <c r="F61" s="12">
        <f t="shared" si="8"/>
        <v>6000</v>
      </c>
      <c r="G61" s="12"/>
      <c r="H61" s="12"/>
      <c r="I61" s="12">
        <f t="shared" si="9"/>
        <v>6000</v>
      </c>
    </row>
    <row r="62" spans="1:9" ht="15.75" x14ac:dyDescent="0.25">
      <c r="A62" s="8"/>
      <c r="B62" s="7" t="s">
        <v>57</v>
      </c>
      <c r="C62" s="12"/>
      <c r="D62" s="12"/>
      <c r="E62" s="12"/>
      <c r="F62" s="13">
        <v>1830000</v>
      </c>
      <c r="G62" s="12"/>
      <c r="H62" s="12"/>
      <c r="I62" s="13">
        <f>F62</f>
        <v>1830000</v>
      </c>
    </row>
    <row r="63" spans="1:9" ht="31.5" x14ac:dyDescent="0.25">
      <c r="A63" s="8"/>
      <c r="B63" s="10" t="s">
        <v>58</v>
      </c>
      <c r="C63" s="12"/>
      <c r="D63" s="12"/>
      <c r="E63" s="12"/>
      <c r="F63" s="12"/>
      <c r="G63" s="12"/>
      <c r="H63" s="12"/>
      <c r="I63" s="12"/>
    </row>
    <row r="64" spans="1:9" ht="15.75" x14ac:dyDescent="0.25">
      <c r="A64" s="8"/>
      <c r="B64" s="11" t="s">
        <v>59</v>
      </c>
      <c r="C64" s="12"/>
      <c r="D64" s="12">
        <v>6</v>
      </c>
      <c r="E64" s="12">
        <v>300000</v>
      </c>
      <c r="F64" s="12">
        <f>E64*D64</f>
        <v>1800000</v>
      </c>
      <c r="G64" s="12"/>
      <c r="H64" s="12"/>
      <c r="I64" s="12">
        <f>F64</f>
        <v>1800000</v>
      </c>
    </row>
    <row r="65" spans="1:9" ht="15.75" x14ac:dyDescent="0.25">
      <c r="A65" s="8"/>
      <c r="B65" s="8" t="s">
        <v>66</v>
      </c>
      <c r="C65" s="12" t="s">
        <v>35</v>
      </c>
      <c r="D65" s="12">
        <v>60</v>
      </c>
      <c r="E65" s="12">
        <v>500</v>
      </c>
      <c r="F65" s="12">
        <f>E65*D65</f>
        <v>30000</v>
      </c>
      <c r="G65" s="12"/>
      <c r="H65" s="12"/>
      <c r="I65" s="12">
        <f t="shared" si="0"/>
        <v>30000</v>
      </c>
    </row>
    <row r="66" spans="1:9" ht="15.75" x14ac:dyDescent="0.25">
      <c r="A66" s="8"/>
      <c r="B66" s="8" t="s">
        <v>13</v>
      </c>
      <c r="C66" s="9"/>
      <c r="D66" s="9"/>
      <c r="E66" s="9"/>
      <c r="F66" s="13">
        <f>I10+I22+I26+I46+I62</f>
        <v>9100000</v>
      </c>
      <c r="G66" s="9"/>
      <c r="H66" s="9"/>
      <c r="I66" s="13">
        <f>I10+I22+I25</f>
        <v>9100000</v>
      </c>
    </row>
    <row r="67" spans="1:9" ht="15.75" x14ac:dyDescent="0.25">
      <c r="A67" s="18" t="s">
        <v>14</v>
      </c>
      <c r="B67" s="18"/>
      <c r="C67" s="18"/>
      <c r="D67" s="18"/>
      <c r="E67" s="18"/>
      <c r="F67" s="18"/>
      <c r="G67" s="18"/>
      <c r="H67" s="18"/>
      <c r="I67" s="18"/>
    </row>
    <row r="68" spans="1:9" ht="15.75" x14ac:dyDescent="0.25">
      <c r="A68" s="17" t="s">
        <v>61</v>
      </c>
      <c r="B68" s="17"/>
      <c r="C68" s="17"/>
      <c r="D68" s="17"/>
      <c r="E68" s="17"/>
      <c r="F68" s="17"/>
      <c r="G68" s="17"/>
      <c r="H68" s="17"/>
      <c r="I68" s="17"/>
    </row>
    <row r="69" spans="1:9" ht="1.5" customHeight="1" x14ac:dyDescent="0.25">
      <c r="A69" s="4"/>
    </row>
    <row r="70" spans="1:9" ht="15.75" x14ac:dyDescent="0.25">
      <c r="A70" s="19" t="s">
        <v>26</v>
      </c>
      <c r="B70" s="19"/>
      <c r="C70" s="19"/>
      <c r="D70" s="19"/>
      <c r="E70" s="19"/>
      <c r="F70" s="19"/>
      <c r="G70" s="19"/>
      <c r="H70" s="19"/>
      <c r="I70" s="19"/>
    </row>
    <row r="71" spans="1:9" ht="45.75" customHeight="1" x14ac:dyDescent="0.25">
      <c r="A71" s="5" t="s">
        <v>15</v>
      </c>
    </row>
    <row r="72" spans="1:9" ht="15.75" x14ac:dyDescent="0.25">
      <c r="A72" s="17" t="s">
        <v>16</v>
      </c>
      <c r="B72" s="17"/>
      <c r="C72" s="17"/>
      <c r="D72" s="17"/>
      <c r="E72" s="17"/>
      <c r="F72" s="17"/>
      <c r="G72" s="17"/>
      <c r="H72" s="17"/>
      <c r="I72" s="17"/>
    </row>
    <row r="73" spans="1:9" ht="15.75" x14ac:dyDescent="0.25">
      <c r="A73" s="17" t="s">
        <v>17</v>
      </c>
      <c r="B73" s="17"/>
      <c r="C73" s="17"/>
      <c r="D73" s="17"/>
      <c r="E73" s="17"/>
      <c r="F73" s="17"/>
      <c r="G73" s="17"/>
      <c r="H73" s="17"/>
      <c r="I73" s="17"/>
    </row>
    <row r="74" spans="1:9" ht="10.5" customHeight="1" x14ac:dyDescent="0.25">
      <c r="A74" s="4"/>
    </row>
    <row r="75" spans="1:9" ht="15.75" x14ac:dyDescent="0.25">
      <c r="A75" s="17" t="s">
        <v>18</v>
      </c>
      <c r="B75" s="17"/>
      <c r="C75" s="17"/>
      <c r="D75" s="17"/>
      <c r="E75" s="17"/>
      <c r="F75" s="17"/>
      <c r="G75" s="17"/>
      <c r="H75" s="17"/>
      <c r="I75" s="17"/>
    </row>
    <row r="76" spans="1:9" ht="15.75" x14ac:dyDescent="0.25">
      <c r="A76" s="3"/>
    </row>
    <row r="77" spans="1:9" ht="15.75" x14ac:dyDescent="0.25">
      <c r="A77" s="3" t="s">
        <v>67</v>
      </c>
      <c r="B77" s="25"/>
      <c r="C77" s="25"/>
      <c r="D77" s="25"/>
      <c r="E77" s="25"/>
      <c r="F77" s="25"/>
      <c r="G77" s="25"/>
      <c r="H77" s="25"/>
      <c r="I77" s="25"/>
    </row>
    <row r="78" spans="1:9" ht="15.75" x14ac:dyDescent="0.25">
      <c r="A78" s="3"/>
      <c r="B78" s="25"/>
      <c r="C78" s="25"/>
      <c r="D78" s="25"/>
      <c r="E78" s="25"/>
      <c r="F78" s="25"/>
      <c r="G78" s="25"/>
      <c r="H78" s="25"/>
      <c r="I78" s="25"/>
    </row>
    <row r="79" spans="1:9" ht="15.75" x14ac:dyDescent="0.25">
      <c r="A79" s="3" t="s">
        <v>68</v>
      </c>
      <c r="B79" s="25"/>
      <c r="C79" s="25"/>
      <c r="D79" s="25"/>
      <c r="E79" s="25"/>
      <c r="F79" s="25"/>
      <c r="G79" s="25"/>
      <c r="H79" s="25"/>
      <c r="I79" s="25"/>
    </row>
    <row r="80" spans="1:9" ht="15.75" x14ac:dyDescent="0.25">
      <c r="A80" s="3"/>
      <c r="B80" s="25"/>
      <c r="C80" s="25"/>
      <c r="D80" s="25"/>
      <c r="E80" s="25"/>
      <c r="F80" s="25"/>
      <c r="G80" s="25"/>
      <c r="H80" s="25"/>
      <c r="I80" s="25"/>
    </row>
    <row r="81" spans="1:9" ht="15.75" x14ac:dyDescent="0.25">
      <c r="A81" s="3" t="s">
        <v>69</v>
      </c>
      <c r="B81" s="25"/>
      <c r="C81" s="25"/>
      <c r="D81" s="25"/>
      <c r="E81" s="25"/>
      <c r="F81" s="25"/>
      <c r="G81" s="25"/>
      <c r="H81" s="25"/>
      <c r="I81" s="25"/>
    </row>
    <row r="82" spans="1:9" ht="15.75" x14ac:dyDescent="0.25">
      <c r="A82" s="3"/>
      <c r="B82" s="25"/>
      <c r="C82" s="25"/>
      <c r="D82" s="25"/>
      <c r="E82" s="25"/>
      <c r="F82" s="25"/>
      <c r="G82" s="25"/>
      <c r="H82" s="25"/>
      <c r="I82" s="25"/>
    </row>
    <row r="83" spans="1:9" ht="15.75" x14ac:dyDescent="0.25">
      <c r="A83" s="3" t="s">
        <v>70</v>
      </c>
      <c r="B83" s="25"/>
      <c r="C83" s="25"/>
      <c r="D83" s="25"/>
      <c r="E83" s="25"/>
      <c r="F83" s="25"/>
      <c r="G83" s="25"/>
      <c r="H83" s="25"/>
      <c r="I83" s="25"/>
    </row>
    <row r="84" spans="1:9" ht="15.75" x14ac:dyDescent="0.25">
      <c r="A84" s="3"/>
      <c r="B84" s="25"/>
      <c r="C84" s="25"/>
      <c r="D84" s="25"/>
      <c r="E84" s="25"/>
      <c r="F84" s="25"/>
      <c r="G84" s="25"/>
      <c r="H84" s="25"/>
      <c r="I84" s="25"/>
    </row>
    <row r="85" spans="1:9" ht="15.75" x14ac:dyDescent="0.25">
      <c r="A85" s="3" t="s">
        <v>71</v>
      </c>
      <c r="B85" s="25"/>
      <c r="C85" s="25"/>
      <c r="D85" s="25"/>
      <c r="E85" s="25"/>
      <c r="F85" s="25"/>
      <c r="G85" s="25"/>
      <c r="H85" s="25"/>
      <c r="I85" s="25"/>
    </row>
    <row r="86" spans="1:9" ht="15.75" x14ac:dyDescent="0.25">
      <c r="A86" s="3"/>
      <c r="B86" s="25"/>
      <c r="C86" s="25"/>
      <c r="D86" s="25"/>
      <c r="E86" s="25"/>
      <c r="F86" s="25"/>
      <c r="G86" s="25"/>
      <c r="H86" s="25"/>
      <c r="I86" s="25"/>
    </row>
    <row r="87" spans="1:9" ht="15.75" x14ac:dyDescent="0.25">
      <c r="A87" s="3" t="s">
        <v>72</v>
      </c>
      <c r="B87" s="25"/>
      <c r="C87" s="25"/>
      <c r="D87" s="25"/>
      <c r="E87" s="25"/>
      <c r="F87" s="25"/>
      <c r="G87" s="25"/>
      <c r="H87" s="25"/>
      <c r="I87" s="25"/>
    </row>
    <row r="88" spans="1:9" ht="15.75" x14ac:dyDescent="0.25">
      <c r="A88" s="3"/>
      <c r="B88" s="25"/>
      <c r="C88" s="25"/>
      <c r="D88" s="25"/>
      <c r="E88" s="25"/>
      <c r="F88" s="25"/>
      <c r="G88" s="25"/>
      <c r="H88" s="25"/>
      <c r="I88" s="25"/>
    </row>
    <row r="89" spans="1:9" ht="15.75" x14ac:dyDescent="0.25">
      <c r="A89" s="3" t="s">
        <v>73</v>
      </c>
      <c r="B89" s="25"/>
      <c r="C89" s="25"/>
      <c r="D89" s="25"/>
      <c r="E89" s="25"/>
      <c r="F89" s="25"/>
      <c r="G89" s="25"/>
      <c r="H89" s="25"/>
      <c r="I89" s="25"/>
    </row>
    <row r="90" spans="1:9" ht="15.75" x14ac:dyDescent="0.25">
      <c r="A90" s="26"/>
      <c r="B90" s="25"/>
      <c r="C90" s="25"/>
      <c r="D90" s="25"/>
      <c r="E90" s="25"/>
      <c r="F90" s="25"/>
      <c r="G90" s="25"/>
      <c r="H90" s="25"/>
      <c r="I90" s="25"/>
    </row>
    <row r="91" spans="1:9" ht="15.75" x14ac:dyDescent="0.25">
      <c r="A91" s="27" t="s">
        <v>74</v>
      </c>
      <c r="B91" s="25"/>
      <c r="C91" s="25"/>
      <c r="D91" s="25"/>
      <c r="E91" s="25"/>
      <c r="F91" s="25"/>
      <c r="G91" s="25"/>
      <c r="H91" s="25"/>
      <c r="I91" s="25"/>
    </row>
  </sheetData>
  <mergeCells count="18">
    <mergeCell ref="A8:A9"/>
    <mergeCell ref="G8:I8"/>
    <mergeCell ref="A1:I1"/>
    <mergeCell ref="A3:I3"/>
    <mergeCell ref="A5:I5"/>
    <mergeCell ref="A6:I6"/>
    <mergeCell ref="A7:I7"/>
    <mergeCell ref="B8:B9"/>
    <mergeCell ref="C8:C9"/>
    <mergeCell ref="D8:D9"/>
    <mergeCell ref="E8:E9"/>
    <mergeCell ref="F8:F9"/>
    <mergeCell ref="A75:I75"/>
    <mergeCell ref="A67:I67"/>
    <mergeCell ref="A68:I68"/>
    <mergeCell ref="A70:I70"/>
    <mergeCell ref="A72:I72"/>
    <mergeCell ref="A73:I73"/>
  </mergeCells>
  <pageMargins left="0.7" right="0.7" top="0.31" bottom="7.0000000000000007E-2" header="0.3" footer="0.1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2022-08-27T04:46:58Z</cp:lastPrinted>
  <dcterms:created xsi:type="dcterms:W3CDTF">2021-01-27T10:48:44Z</dcterms:created>
  <dcterms:modified xsi:type="dcterms:W3CDTF">2022-08-27T05:37:11Z</dcterms:modified>
</cp:coreProperties>
</file>